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1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<sst xmlns="http://schemas.openxmlformats.org/spreadsheetml/2006/main" count="62" uniqueCount="62">
  <si>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Redni broj</t>
  </si>
  <si>
    <t>Ime</t>
  </si>
  <si>
    <t>Prezime</t>
  </si>
  <si>
    <t>ljestvica po postotcima</t>
  </si>
  <si>
    <t>ocjena</t>
  </si>
  <si>
    <t>broj učenika</t>
  </si>
  <si>
    <t>prolaznost u postotcima</t>
  </si>
  <si>
    <t>srednja ocjena razreda</t>
  </si>
  <si>
    <t>nedovoljan (1)</t>
  </si>
  <si>
    <t>dovoljan (2)</t>
  </si>
  <si>
    <t>dobar (3)</t>
  </si>
  <si>
    <t>vrlo dobar (4)</t>
  </si>
  <si>
    <t>odličan (5)</t>
  </si>
  <si>
    <t>ljestvica po bodovima</t>
  </si>
  <si>
    <t>Nedovoljan (1)</t>
  </si>
  <si>
    <t>Dovoljan (2)</t>
  </si>
  <si>
    <t>Dobar (3)</t>
  </si>
  <si>
    <t>Vrlodobar (4)</t>
  </si>
  <si>
    <t>Odličan (5)</t>
  </si>
  <si>
    <t>Ukupno pisalo ispit:</t>
  </si>
  <si>
    <t>Osnovna škola</t>
  </si>
  <si>
    <t xml:space="preserve">Matija Antun Reljković </t>
  </si>
  <si>
    <t>Cerna</t>
  </si>
  <si>
    <t>Analiza pismene provjere znanja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</si>
  <si>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</si>
  <si>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</si>
  <si>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</si>
  <si>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</si>
  <si>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</si>
  <si>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</si>
  <si>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</si>
  <si>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</si>
  <si>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</si>
  <si>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</si>
  <si>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</si>
  <si>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</si>
  <si>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</si>
  <si>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</si>
  <si>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</si>
  <si>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</si>
  <si>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</si>
  <si>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</si>
  <si>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</si>
  <si>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</si>
  <si>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</si>
  <si>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</si>
  <si>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</si>
  <si>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26.</t>
  </si>
  <si>
    <t>27.</t>
  </si>
  <si>
    <t>28.</t>
  </si>
  <si>
    <t>22.</t>
  </si>
  <si>
    <t>21.</t>
  </si>
  <si>
    <t>Naziv ispita:</t>
  </si>
  <si>
    <t>Razred:</t>
  </si>
  <si>
    <t>Nadnevak:</t>
  </si>
  <si>
    <t>Nastavnik:</t>
  </si>
  <si>
    <t>Domagoj Bujadinović, prof.</t>
  </si>
  <si>
    <t>Stupac1</t>
  </si>
  <si>
    <t>2. ispit</t>
  </si>
  <si>
    <t>Pismena provjera znanja 1. ispit</t>
  </si>
  <si>
    <t>5.c</t>
  </si>
  <si>
    <t>5.c razred - školska godina 2014-2015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</si>
</sst>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</cellStyleXfs>
  <cellXfs count="7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Fill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9" fontId="2" fillId="0" borderId="20" xfId="0" applyNumberFormat="1" applyFont="1" applyFill="1" applyBorder="1" applyAlignment="1" applyProtection="1">
      <alignment horizontal="center" vertical="center" wrapText="1"/>
      <protection/>
    </xf>
    <xf numFmtId="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right" wrapText="1"/>
      <protection/>
    </xf>
    <xf numFmtId="0" fontId="0" fillId="0" borderId="23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  <xf numFmtId="0" fontId="0" fillId="0" borderId="25" xfId="0" applyFill="1" applyBorder="1" applyAlignment="1" applyProtection="1">
      <alignment horizontal="center"/>
      <protection/>
    </xf>
    <xf numFmtId="0" fontId="23" fillId="21" borderId="26" xfId="34" applyBorder="1" applyAlignment="1" applyProtection="1">
      <alignment horizontal="center" vertical="center" wrapText="1"/>
      <protection/>
    </xf>
    <xf numFmtId="1" fontId="23" fillId="21" borderId="27" xfId="34" applyNumberFormat="1" applyBorder="1" applyAlignment="1" applyProtection="1">
      <alignment horizontal="center" vertical="center" wrapText="1"/>
      <protection/>
    </xf>
    <xf numFmtId="9" fontId="22" fillId="23" borderId="10" xfId="36" applyNumberFormat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0" fontId="23" fillId="21" borderId="29" xfId="34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/>
      <protection/>
    </xf>
    <xf numFmtId="0" fontId="23" fillId="21" borderId="35" xfId="34" applyBorder="1" applyAlignment="1" applyProtection="1">
      <alignment horizontal="center"/>
      <protection/>
    </xf>
    <xf numFmtId="0" fontId="23" fillId="21" borderId="23" xfId="34" applyBorder="1" applyAlignment="1" applyProtection="1">
      <alignment/>
      <protection/>
    </xf>
    <xf numFmtId="0" fontId="23" fillId="21" borderId="0" xfId="34" applyBorder="1" applyAlignment="1" applyProtection="1">
      <alignment/>
      <protection/>
    </xf>
    <xf numFmtId="0" fontId="23" fillId="21" borderId="11" xfId="34" applyBorder="1" applyAlignment="1" applyProtection="1">
      <alignment/>
      <protection/>
    </xf>
    <xf numFmtId="0" fontId="21" fillId="13" borderId="36" xfId="26" applyBorder="1" applyAlignment="1" applyProtection="1">
      <alignment horizontal="center"/>
      <protection/>
    </xf>
    <xf numFmtId="0" fontId="22" fillId="22" borderId="37" xfId="35" applyBorder="1" applyAlignment="1" applyProtection="1">
      <alignment horizontal="right" wrapText="1"/>
      <protection/>
    </xf>
    <xf numFmtId="0" fontId="22" fillId="22" borderId="38" xfId="35" applyBorder="1" applyAlignment="1" applyProtection="1">
      <alignment horizontal="center"/>
      <protection/>
    </xf>
    <xf numFmtId="0" fontId="22" fillId="22" borderId="39" xfId="35" applyBorder="1" applyAlignment="1" applyProtection="1">
      <alignment horizontal="right" wrapText="1"/>
      <protection/>
    </xf>
    <xf numFmtId="0" fontId="22" fillId="22" borderId="40" xfId="35" applyBorder="1" applyAlignment="1" applyProtection="1">
      <alignment horizontal="center"/>
      <protection/>
    </xf>
    <xf numFmtId="0" fontId="22" fillId="22" borderId="39" xfId="35" applyBorder="1" applyAlignment="1" applyProtection="1">
      <alignment horizontal="right"/>
      <protection/>
    </xf>
    <xf numFmtId="0" fontId="22" fillId="22" borderId="41" xfId="35" applyBorder="1" applyAlignment="1" applyProtection="1">
      <alignment horizontal="right"/>
      <protection/>
    </xf>
    <xf numFmtId="0" fontId="22" fillId="22" borderId="42" xfId="35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37" xfId="0" applyFill="1" applyBorder="1" applyAlignment="1" applyProtection="1">
      <alignment wrapText="1"/>
      <protection/>
    </xf>
    <xf numFmtId="0" fontId="0" fillId="0" borderId="43" xfId="0" applyFill="1" applyBorder="1" applyAlignment="1" applyProtection="1">
      <alignment/>
      <protection/>
    </xf>
    <xf numFmtId="0" fontId="23" fillId="21" borderId="26" xfId="34" applyBorder="1" applyAlignment="1" applyProtection="1">
      <alignment/>
      <protection/>
    </xf>
    <xf numFmtId="0" fontId="23" fillId="21" borderId="20" xfId="34" applyBorder="1" applyAlignment="1" applyProtection="1">
      <alignment/>
      <protection/>
    </xf>
    <xf numFmtId="0" fontId="23" fillId="21" borderId="12" xfId="34" applyBorder="1" applyAlignment="1" applyProtection="1">
      <alignment/>
      <protection/>
    </xf>
    <xf numFmtId="0" fontId="23" fillId="21" borderId="17" xfId="34" applyBorder="1" applyAlignment="1" applyProtection="1">
      <alignment/>
      <protection/>
    </xf>
    <xf numFmtId="0" fontId="23" fillId="21" borderId="44" xfId="34" applyBorder="1" applyAlignment="1" applyProtection="1">
      <alignment/>
      <protection/>
    </xf>
    <xf numFmtId="0" fontId="23" fillId="21" borderId="45" xfId="34" applyBorder="1" applyAlignment="1" applyProtection="1">
      <alignment/>
      <protection/>
    </xf>
    <xf numFmtId="14" fontId="23" fillId="21" borderId="14" xfId="34" applyNumberFormat="1" applyBorder="1" applyAlignment="1" applyProtection="1">
      <alignment horizontal="left"/>
      <protection/>
    </xf>
    <xf numFmtId="0" fontId="23" fillId="21" borderId="46" xfId="34" applyBorder="1" applyAlignment="1" applyProtection="1">
      <alignment horizontal="left"/>
      <protection/>
    </xf>
    <xf numFmtId="0" fontId="23" fillId="21" borderId="47" xfId="34" applyBorder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9" fontId="22" fillId="26" borderId="48" xfId="39" applyNumberFormat="1" applyBorder="1" applyAlignment="1" applyProtection="1">
      <alignment horizontal="center" vertical="center" wrapText="1"/>
      <protection/>
    </xf>
    <xf numFmtId="0" fontId="22" fillId="26" borderId="49" xfId="39" applyBorder="1" applyAlignment="1" applyProtection="1">
      <alignment horizontal="center" vertical="center" wrapText="1"/>
      <protection/>
    </xf>
    <xf numFmtId="0" fontId="22" fillId="26" borderId="50" xfId="39" applyBorder="1" applyAlignment="1" applyProtection="1">
      <alignment horizontal="center" vertical="center" wrapText="1"/>
      <protection/>
    </xf>
    <xf numFmtId="0" fontId="21" fillId="13" borderId="51" xfId="26" applyBorder="1" applyAlignment="1" applyProtection="1">
      <alignment horizontal="right" wrapText="1"/>
      <protection/>
    </xf>
    <xf numFmtId="0" fontId="21" fillId="13" borderId="52" xfId="26" applyBorder="1" applyAlignment="1" applyProtection="1">
      <alignment horizontal="right"/>
      <protection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11</xdr:row>
      <xdr:rowOff>28575</xdr:rowOff>
    </xdr:from>
    <xdr:ext cx="390525" cy="466725"/>
    <xdr:sp>
      <xdr:nvSpPr>
        <xdr:cNvPr id="1" name="Tekstni okvir 2"/>
        <xdr:cNvSpPr txBox="1">
          <a:spLocks noChangeArrowheads="1"/>
        </xdr:cNvSpPr>
      </xdr:nvSpPr>
      <xdr:spPr>
        <a:xfrm>
          <a:off x="8648700" y="2552700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ica1" displayName="Tablica1" ref="A13:D41" comment="" totalsRowShown="0">
  <autoFilter ref="A13:D41"/>
  <tableColumns count="4">
    <tableColumn id="1" name="Redni broj"/>
    <tableColumn id="2" name="Ime"/>
    <tableColumn id="3" name="Prezime"/>
    <tableColumn id="4" name="Stupac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zoomScalePageLayoutView="0" workbookViewId="0" topLeftCell="A1">
      <selection activeCell="H30" sqref="H30"/>
    </sheetView>
  </sheetViews>
  <sheetFormatPr defaultColWidth="9.140625" defaultRowHeight="15"/>
  <cols>
    <col min="1" max="1" width="12.28125" style="0" customWidth="1"/>
    <col min="2" max="2" width="15.00390625" style="0" customWidth="1"/>
    <col min="3" max="3" width="15.57421875" style="0" customWidth="1"/>
    <col min="4" max="4" width="10.00390625" style="0" customWidth="1"/>
    <col min="5" max="5" width="9.7109375" style="0" customWidth="1"/>
    <col min="6" max="6" width="5.8515625" style="0" customWidth="1"/>
    <col min="7" max="7" width="6.00390625" style="0" customWidth="1"/>
    <col min="8" max="9" width="6.140625" style="0" customWidth="1"/>
    <col min="10" max="10" width="17.57421875" style="0" customWidth="1"/>
    <col min="12" max="12" width="14.8515625" style="0" customWidth="1"/>
  </cols>
  <sheetData>
    <row r="1" spans="1:4" ht="15">
      <c r="A1" s="4" t="s">
        <v>20</v>
      </c>
      <c r="B1" s="4"/>
      <c r="C1" s="4"/>
      <c r="D1" s="4"/>
    </row>
    <row r="2" spans="1:4" ht="15">
      <c r="A2" s="4" t="s">
        <v>21</v>
      </c>
      <c r="B2" s="4"/>
      <c r="C2" s="4"/>
      <c r="D2" s="4"/>
    </row>
    <row r="3" spans="1:4" ht="15">
      <c r="A3" s="4" t="s">
        <v>22</v>
      </c>
      <c r="B3" s="4"/>
      <c r="C3" s="4"/>
      <c r="D3" s="4"/>
    </row>
    <row r="5" spans="1:13" ht="21">
      <c r="A5" s="50" t="s">
        <v>23</v>
      </c>
      <c r="B5" s="50"/>
      <c r="C5" s="50"/>
      <c r="D5" s="50"/>
      <c r="E5" s="51"/>
      <c r="F5" s="51"/>
      <c r="G5" s="51"/>
      <c r="H5" s="52"/>
      <c r="I5" s="52"/>
      <c r="J5" s="52"/>
      <c r="K5" s="52"/>
      <c r="L5" s="52"/>
      <c r="M5" s="52"/>
    </row>
    <row r="6" ht="15.75" thickBot="1"/>
    <row r="7" spans="1:4" ht="15.75" thickBot="1">
      <c r="A7" s="10" t="s">
        <v>52</v>
      </c>
      <c r="B7" s="55" t="s">
        <v>59</v>
      </c>
      <c r="C7" s="56"/>
      <c r="D7" s="57"/>
    </row>
    <row r="8" spans="1:4" ht="15">
      <c r="A8" s="18" t="s">
        <v>55</v>
      </c>
      <c r="B8" s="39" t="s">
        <v>56</v>
      </c>
      <c r="C8" s="40"/>
      <c r="D8" s="41"/>
    </row>
    <row r="9" spans="1:4" ht="15">
      <c r="A9" s="17" t="s">
        <v>53</v>
      </c>
      <c r="B9" s="58" t="s">
        <v>60</v>
      </c>
      <c r="C9" s="59"/>
      <c r="D9" s="60"/>
    </row>
    <row r="10" spans="1:4" ht="14.25" customHeight="1" thickBot="1">
      <c r="A10" s="11" t="s">
        <v>54</v>
      </c>
      <c r="B10" s="61">
        <v>41939</v>
      </c>
      <c r="C10" s="62"/>
      <c r="D10" s="63"/>
    </row>
    <row r="11" spans="6:13" ht="42" customHeight="1" thickBot="1">
      <c r="F11" s="65" t="s">
        <v>3</v>
      </c>
      <c r="G11" s="66"/>
      <c r="H11" s="65" t="s">
        <v>13</v>
      </c>
      <c r="I11" s="66"/>
      <c r="J11" s="8" t="s">
        <v>4</v>
      </c>
      <c r="K11" s="8" t="s">
        <v>5</v>
      </c>
      <c r="L11" s="8" t="s">
        <v>6</v>
      </c>
      <c r="M11" s="8" t="s">
        <v>7</v>
      </c>
    </row>
    <row r="12" spans="1:13" ht="15" customHeight="1" thickBot="1">
      <c r="A12" s="53" t="s">
        <v>61</v>
      </c>
      <c r="B12" s="54"/>
      <c r="C12" s="54"/>
      <c r="D12" s="19" t="s">
        <v>58</v>
      </c>
      <c r="F12" s="21">
        <f aca="true" t="shared" si="0" ref="F12:G16">H12/$I$16</f>
        <v>0</v>
      </c>
      <c r="G12" s="20">
        <f t="shared" si="0"/>
        <v>0.43333333333333335</v>
      </c>
      <c r="H12" s="27">
        <v>0</v>
      </c>
      <c r="I12" s="28">
        <v>13</v>
      </c>
      <c r="J12" s="15" t="s">
        <v>8</v>
      </c>
      <c r="K12" s="16">
        <f>D45</f>
        <v>1</v>
      </c>
      <c r="L12" s="29">
        <f>D45/COUNT(D14:D41)</f>
        <v>0.058823529411764705</v>
      </c>
      <c r="M12" s="5"/>
    </row>
    <row r="13" spans="1:13" ht="15" customHeight="1" thickBot="1">
      <c r="A13" s="32" t="s">
        <v>0</v>
      </c>
      <c r="B13" s="33" t="s">
        <v>1</v>
      </c>
      <c r="C13" s="33" t="s">
        <v>2</v>
      </c>
      <c r="D13" s="34" t="s">
        <v>57</v>
      </c>
      <c r="F13" s="21">
        <f t="shared" si="0"/>
        <v>0.4666666666666667</v>
      </c>
      <c r="G13" s="20">
        <f t="shared" si="0"/>
        <v>0.5666666666666667</v>
      </c>
      <c r="H13" s="27">
        <v>14</v>
      </c>
      <c r="I13" s="28">
        <v>17</v>
      </c>
      <c r="J13" s="15" t="s">
        <v>9</v>
      </c>
      <c r="K13" s="16">
        <f>D46</f>
        <v>4</v>
      </c>
      <c r="L13" s="67">
        <f>(COUNT(D14:D41)-D45)/COUNT(D14:D41)</f>
        <v>0.9411764705882353</v>
      </c>
      <c r="M13" s="5"/>
    </row>
    <row r="14" spans="1:13" ht="15" customHeight="1" thickBot="1">
      <c r="A14" s="30" t="s">
        <v>24</v>
      </c>
      <c r="B14" s="1"/>
      <c r="C14" s="1"/>
      <c r="D14" s="31">
        <v>4</v>
      </c>
      <c r="F14" s="21">
        <f t="shared" si="0"/>
        <v>0.6</v>
      </c>
      <c r="G14" s="20">
        <f t="shared" si="0"/>
        <v>0.7333333333333333</v>
      </c>
      <c r="H14" s="27">
        <v>18</v>
      </c>
      <c r="I14" s="28">
        <v>22</v>
      </c>
      <c r="J14" s="15" t="s">
        <v>10</v>
      </c>
      <c r="K14" s="16">
        <f>D47</f>
        <v>8</v>
      </c>
      <c r="L14" s="68"/>
      <c r="M14" s="7">
        <f>AVERAGE(D14:D41)</f>
        <v>3.0588235294117645</v>
      </c>
    </row>
    <row r="15" spans="1:13" ht="15" customHeight="1" thickBot="1">
      <c r="A15" s="30" t="s">
        <v>25</v>
      </c>
      <c r="B15" s="1"/>
      <c r="C15" s="1"/>
      <c r="D15" s="31">
        <v>5</v>
      </c>
      <c r="F15" s="21">
        <f t="shared" si="0"/>
        <v>0.7666666666666667</v>
      </c>
      <c r="G15" s="20">
        <f t="shared" si="0"/>
        <v>0.8666666666666667</v>
      </c>
      <c r="H15" s="27">
        <v>23</v>
      </c>
      <c r="I15" s="28">
        <v>26</v>
      </c>
      <c r="J15" s="15" t="s">
        <v>11</v>
      </c>
      <c r="K15" s="16">
        <f>D48</f>
        <v>1</v>
      </c>
      <c r="L15" s="68"/>
      <c r="M15" s="14"/>
    </row>
    <row r="16" spans="1:13" ht="15" customHeight="1" thickBot="1">
      <c r="A16" s="30" t="s">
        <v>26</v>
      </c>
      <c r="B16" s="1"/>
      <c r="C16" s="1"/>
      <c r="D16" s="31"/>
      <c r="F16" s="21">
        <f t="shared" si="0"/>
        <v>0.9</v>
      </c>
      <c r="G16" s="20">
        <f t="shared" si="0"/>
        <v>1</v>
      </c>
      <c r="H16" s="27">
        <v>27</v>
      </c>
      <c r="I16" s="28">
        <v>30</v>
      </c>
      <c r="J16" s="15" t="s">
        <v>12</v>
      </c>
      <c r="K16" s="16">
        <f>D49</f>
        <v>3</v>
      </c>
      <c r="L16" s="69"/>
      <c r="M16" s="2"/>
    </row>
    <row r="17" spans="1:4" ht="15" customHeight="1">
      <c r="A17" s="30" t="s">
        <v>27</v>
      </c>
      <c r="B17" s="1"/>
      <c r="C17" s="1"/>
      <c r="D17" s="31">
        <v>3</v>
      </c>
    </row>
    <row r="18" spans="1:4" ht="15" customHeight="1">
      <c r="A18" s="30" t="s">
        <v>28</v>
      </c>
      <c r="B18" s="1"/>
      <c r="C18" s="1"/>
      <c r="D18" s="31">
        <v>2</v>
      </c>
    </row>
    <row r="19" spans="1:4" ht="15" customHeight="1">
      <c r="A19" s="30" t="s">
        <v>29</v>
      </c>
      <c r="B19" s="1"/>
      <c r="C19" s="1"/>
      <c r="D19" s="31">
        <v>3</v>
      </c>
    </row>
    <row r="20" spans="1:4" ht="15" customHeight="1">
      <c r="A20" s="30" t="s">
        <v>30</v>
      </c>
      <c r="B20" s="1"/>
      <c r="C20" s="1"/>
      <c r="D20" s="31">
        <v>3</v>
      </c>
    </row>
    <row r="21" spans="1:4" ht="15" customHeight="1">
      <c r="A21" s="30" t="s">
        <v>31</v>
      </c>
      <c r="B21" s="1"/>
      <c r="C21" s="1"/>
      <c r="D21" s="31">
        <v>2</v>
      </c>
    </row>
    <row r="22" spans="1:4" ht="15" customHeight="1">
      <c r="A22" s="30" t="s">
        <v>32</v>
      </c>
      <c r="B22" s="1"/>
      <c r="C22" s="1"/>
      <c r="D22" s="31">
        <v>1</v>
      </c>
    </row>
    <row r="23" spans="1:4" ht="15" customHeight="1">
      <c r="A23" s="30" t="s">
        <v>33</v>
      </c>
      <c r="B23" s="1"/>
      <c r="C23" s="1"/>
      <c r="D23" s="31">
        <v>3</v>
      </c>
    </row>
    <row r="24" spans="1:4" ht="15" customHeight="1">
      <c r="A24" s="30" t="s">
        <v>34</v>
      </c>
      <c r="B24" s="1"/>
      <c r="C24" s="1"/>
      <c r="D24" s="31">
        <v>3</v>
      </c>
    </row>
    <row r="25" spans="1:4" ht="15" customHeight="1">
      <c r="A25" s="30" t="s">
        <v>35</v>
      </c>
      <c r="B25" s="1"/>
      <c r="C25" s="1"/>
      <c r="D25" s="31">
        <v>5</v>
      </c>
    </row>
    <row r="26" spans="1:4" ht="15" customHeight="1">
      <c r="A26" s="30" t="s">
        <v>36</v>
      </c>
      <c r="B26" s="1"/>
      <c r="C26" s="1"/>
      <c r="D26" s="31">
        <v>2</v>
      </c>
    </row>
    <row r="27" spans="1:4" ht="15" customHeight="1">
      <c r="A27" s="30" t="s">
        <v>37</v>
      </c>
      <c r="B27" s="1"/>
      <c r="C27" s="1"/>
      <c r="D27" s="31"/>
    </row>
    <row r="28" spans="1:4" ht="15" customHeight="1">
      <c r="A28" s="30" t="s">
        <v>38</v>
      </c>
      <c r="B28" s="1"/>
      <c r="C28" s="1"/>
      <c r="D28" s="31">
        <v>3</v>
      </c>
    </row>
    <row r="29" spans="1:4" ht="15" customHeight="1">
      <c r="A29" s="30" t="s">
        <v>39</v>
      </c>
      <c r="B29" s="1"/>
      <c r="C29" s="1"/>
      <c r="D29" s="31">
        <v>5</v>
      </c>
    </row>
    <row r="30" spans="1:4" ht="15" customHeight="1">
      <c r="A30" s="30" t="s">
        <v>40</v>
      </c>
      <c r="B30" s="1"/>
      <c r="C30" s="1"/>
      <c r="D30" s="31">
        <v>3</v>
      </c>
    </row>
    <row r="31" spans="1:4" ht="15" customHeight="1">
      <c r="A31" s="30" t="s">
        <v>41</v>
      </c>
      <c r="B31" s="1"/>
      <c r="C31" s="1"/>
      <c r="D31" s="31">
        <v>2</v>
      </c>
    </row>
    <row r="32" spans="1:4" ht="15" customHeight="1">
      <c r="A32" s="30" t="s">
        <v>42</v>
      </c>
      <c r="B32" s="1"/>
      <c r="C32" s="1"/>
      <c r="D32" s="31"/>
    </row>
    <row r="33" spans="1:4" ht="15" customHeight="1">
      <c r="A33" s="30" t="s">
        <v>43</v>
      </c>
      <c r="B33" s="1"/>
      <c r="C33" s="1"/>
      <c r="D33" s="31">
        <v>3</v>
      </c>
    </row>
    <row r="34" spans="1:4" ht="15" customHeight="1">
      <c r="A34" s="30" t="s">
        <v>51</v>
      </c>
      <c r="B34" s="1"/>
      <c r="C34" s="1"/>
      <c r="D34" s="31"/>
    </row>
    <row r="35" spans="1:4" ht="15">
      <c r="A35" s="30" t="s">
        <v>50</v>
      </c>
      <c r="B35" s="1"/>
      <c r="C35" s="1"/>
      <c r="D35" s="31"/>
    </row>
    <row r="36" spans="1:4" ht="15" customHeight="1">
      <c r="A36" s="30" t="s">
        <v>44</v>
      </c>
      <c r="B36" s="1"/>
      <c r="C36" s="1"/>
      <c r="D36" s="31"/>
    </row>
    <row r="37" spans="1:4" ht="15" customHeight="1">
      <c r="A37" s="30" t="s">
        <v>45</v>
      </c>
      <c r="B37" s="1"/>
      <c r="C37" s="1"/>
      <c r="D37" s="31"/>
    </row>
    <row r="38" spans="1:4" ht="15" customHeight="1">
      <c r="A38" s="30" t="s">
        <v>46</v>
      </c>
      <c r="B38" s="12"/>
      <c r="C38" s="12"/>
      <c r="D38" s="31"/>
    </row>
    <row r="39" spans="1:4" ht="15" customHeight="1">
      <c r="A39" s="30" t="s">
        <v>47</v>
      </c>
      <c r="B39" s="12"/>
      <c r="C39" s="12"/>
      <c r="D39" s="31"/>
    </row>
    <row r="40" spans="1:4" ht="15" customHeight="1">
      <c r="A40" s="30" t="s">
        <v>48</v>
      </c>
      <c r="B40" s="12"/>
      <c r="C40" s="13"/>
      <c r="D40" s="31"/>
    </row>
    <row r="41" spans="1:4" ht="15" customHeight="1">
      <c r="A41" s="35" t="s">
        <v>49</v>
      </c>
      <c r="B41" s="36"/>
      <c r="C41" s="37"/>
      <c r="D41" s="38"/>
    </row>
    <row r="42" spans="1:7" ht="15" customHeight="1" thickBot="1">
      <c r="A42" s="1"/>
      <c r="B42" s="1"/>
      <c r="C42" s="1"/>
      <c r="D42" s="1"/>
      <c r="E42" s="9"/>
      <c r="F42" s="9"/>
      <c r="G42" s="9"/>
    </row>
    <row r="43" spans="1:4" ht="15" customHeight="1">
      <c r="A43" s="1"/>
      <c r="B43" s="70" t="s">
        <v>19</v>
      </c>
      <c r="C43" s="71"/>
      <c r="D43" s="42">
        <f>COUNT(D14:D41)</f>
        <v>17</v>
      </c>
    </row>
    <row r="44" spans="1:4" ht="15" customHeight="1" thickBot="1">
      <c r="A44" s="1"/>
      <c r="B44" s="23"/>
      <c r="C44" s="22"/>
      <c r="D44" s="26"/>
    </row>
    <row r="45" spans="1:4" ht="15" customHeight="1">
      <c r="A45" s="1"/>
      <c r="B45" s="24"/>
      <c r="C45" s="43" t="s">
        <v>14</v>
      </c>
      <c r="D45" s="44">
        <f>COUNTIF(D14:D41,1)</f>
        <v>1</v>
      </c>
    </row>
    <row r="46" spans="1:4" ht="15" customHeight="1">
      <c r="A46" s="1"/>
      <c r="B46" s="24"/>
      <c r="C46" s="45" t="s">
        <v>15</v>
      </c>
      <c r="D46" s="46">
        <f>COUNTIF(D14:D41,2)</f>
        <v>4</v>
      </c>
    </row>
    <row r="47" spans="1:4" ht="15" customHeight="1">
      <c r="A47" s="1"/>
      <c r="B47" s="24"/>
      <c r="C47" s="47" t="s">
        <v>16</v>
      </c>
      <c r="D47" s="46">
        <f>COUNTIF(D14:D41,3)</f>
        <v>8</v>
      </c>
    </row>
    <row r="48" spans="1:4" ht="15" customHeight="1">
      <c r="A48" s="1"/>
      <c r="B48" s="24"/>
      <c r="C48" s="47" t="s">
        <v>17</v>
      </c>
      <c r="D48" s="46">
        <f>COUNTIF(D14:D41,4)</f>
        <v>1</v>
      </c>
    </row>
    <row r="49" spans="1:4" ht="15" customHeight="1" thickBot="1">
      <c r="A49" s="1"/>
      <c r="B49" s="25"/>
      <c r="C49" s="48" t="s">
        <v>18</v>
      </c>
      <c r="D49" s="49">
        <f>COUNTIF(D14:D41,5)</f>
        <v>3</v>
      </c>
    </row>
    <row r="50" spans="1:4" ht="15" customHeight="1">
      <c r="A50" s="1"/>
      <c r="B50" s="1"/>
      <c r="C50" s="1"/>
      <c r="D50" s="1"/>
    </row>
    <row r="51" spans="1:4" ht="15" customHeight="1">
      <c r="A51" s="64"/>
      <c r="B51" s="1"/>
      <c r="C51" s="1"/>
      <c r="D51" s="1"/>
    </row>
    <row r="52" spans="1:4" ht="15" customHeight="1">
      <c r="A52" s="64"/>
      <c r="B52" s="1"/>
      <c r="C52" s="1"/>
      <c r="D52" s="1"/>
    </row>
    <row r="53" spans="1:4" ht="15">
      <c r="A53" s="4"/>
      <c r="B53" s="4"/>
      <c r="C53" s="4"/>
      <c r="D53" s="4"/>
    </row>
    <row r="54" ht="75.75" customHeight="1"/>
    <row r="55" ht="28.5" customHeight="1"/>
    <row r="56" ht="28.5" customHeight="1"/>
    <row r="57" ht="28.5" customHeight="1"/>
    <row r="58" ht="28.5" customHeight="1"/>
    <row r="59" spans="12:15" ht="28.5" customHeight="1">
      <c r="L59" s="4"/>
      <c r="O59" s="3"/>
    </row>
    <row r="60" ht="15">
      <c r="O60" s="3"/>
    </row>
    <row r="61" ht="15">
      <c r="O61" s="3"/>
    </row>
    <row r="62" ht="15">
      <c r="O62" s="3"/>
    </row>
    <row r="63" ht="15">
      <c r="O63" s="3"/>
    </row>
    <row r="67" ht="15">
      <c r="O67" s="3">
        <f>6/21</f>
        <v>0.2857142857142857</v>
      </c>
    </row>
    <row r="68" ht="15">
      <c r="O68" s="3"/>
    </row>
    <row r="69" ht="15">
      <c r="O69" s="6">
        <f>15/21</f>
        <v>0.7142857142857143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F11:G11"/>
    <mergeCell ref="H11:I11"/>
    <mergeCell ref="L13:L16"/>
    <mergeCell ref="B43:C43"/>
    <mergeCell ref="A5:M5"/>
    <mergeCell ref="A12:C12"/>
    <mergeCell ref="B7:D7"/>
    <mergeCell ref="B9:D9"/>
    <mergeCell ref="B10:D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</dc:creator>
  <cp:keywords/>
  <dc:description/>
  <cp:lastModifiedBy>Domagoj</cp:lastModifiedBy>
  <cp:lastPrinted>2014-04-09T15:34:54Z</cp:lastPrinted>
  <dcterms:created xsi:type="dcterms:W3CDTF">2014-04-09T15:49:58Z</dcterms:created>
  <dcterms:modified xsi:type="dcterms:W3CDTF">2014-11-09T21:37:04Z</dcterms:modified>
  <cp:category/>
  <cp:version/>
  <cp:contentType/>
  <cp:contentStatus/>
</cp:coreProperties>
</file>